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F:\Cruzeiro do Sul\"/>
    </mc:Choice>
  </mc:AlternateContent>
  <xr:revisionPtr revIDLastSave="0" documentId="8_{ACD1E439-A2E6-467A-BDB6-0EA9C9BCB6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10" r:id="rId1"/>
    <sheet name="Relação de Ruas " sheetId="1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 l="1"/>
  <c r="D18" i="10" s="1"/>
  <c r="D19" i="10" s="1"/>
  <c r="D20" i="10" s="1"/>
  <c r="D16" i="10"/>
  <c r="D12" i="10"/>
  <c r="D10" i="10"/>
  <c r="D9" i="10"/>
  <c r="D6" i="10"/>
  <c r="E13" i="14" l="1"/>
  <c r="D13" i="14"/>
  <c r="D14" i="14" l="1"/>
  <c r="D2" i="10" s="1"/>
  <c r="D14" i="10" l="1"/>
  <c r="D13" i="10"/>
  <c r="D8" i="10"/>
  <c r="G17" i="10"/>
  <c r="G16" i="10"/>
  <c r="G11" i="10"/>
  <c r="G7" i="10"/>
  <c r="G10" i="10" l="1"/>
  <c r="G12" i="10"/>
  <c r="G6" i="10"/>
  <c r="G8" i="10"/>
  <c r="G13" i="10"/>
  <c r="G14" i="10"/>
  <c r="G9" i="10"/>
  <c r="G18" i="10" l="1"/>
  <c r="G19" i="10" l="1"/>
  <c r="G20" i="10" l="1"/>
  <c r="G21" i="10" l="1"/>
</calcChain>
</file>

<file path=xl/sharedStrings.xml><?xml version="1.0" encoding="utf-8"?>
<sst xmlns="http://schemas.openxmlformats.org/spreadsheetml/2006/main" count="76" uniqueCount="50">
  <si>
    <t>Quantidade</t>
  </si>
  <si>
    <t>TOTAL</t>
  </si>
  <si>
    <t>Km</t>
  </si>
  <si>
    <t>Estudos Geológicos e Geotécnicos</t>
  </si>
  <si>
    <t>Projeto Geométrico</t>
  </si>
  <si>
    <t>Projeto de Terraplenagem</t>
  </si>
  <si>
    <t>ENSAIOS DE SOLO</t>
  </si>
  <si>
    <t xml:space="preserve">Granulometria por Peneiramento </t>
  </si>
  <si>
    <t xml:space="preserve">Granulometria por Sedimentação </t>
  </si>
  <si>
    <t xml:space="preserve">Limite de Liquidez </t>
  </si>
  <si>
    <t xml:space="preserve">Limite de Plasticidade </t>
  </si>
  <si>
    <t>Compactação e ISC na Energia Normal (6 pontos)</t>
  </si>
  <si>
    <t>Total:</t>
  </si>
  <si>
    <t>Ítem</t>
  </si>
  <si>
    <t>Und</t>
  </si>
  <si>
    <t>ensaio</t>
  </si>
  <si>
    <t>Projeto de Drenagem( exclusive projeto hidráulico de pontes)</t>
  </si>
  <si>
    <t>Descrição do ítem</t>
  </si>
  <si>
    <t>Referência</t>
  </si>
  <si>
    <t>DAER-RS</t>
  </si>
  <si>
    <t xml:space="preserve">Orçamento </t>
  </si>
  <si>
    <t>Projeto de Sinalização</t>
  </si>
  <si>
    <t xml:space="preserve"> ORÇAMENTO DE PROJETO </t>
  </si>
  <si>
    <t>Projeto de Pavimentação - Parcela Fixa</t>
  </si>
  <si>
    <t>Projeto de Pavimentação - Parcela Variavel</t>
  </si>
  <si>
    <t>Extenssão Total de Projetos</t>
  </si>
  <si>
    <t>Sondagens</t>
  </si>
  <si>
    <t>Relação de Ruas</t>
  </si>
  <si>
    <t>Locais</t>
  </si>
  <si>
    <t>Total</t>
  </si>
  <si>
    <t>Preço Unitário- COM BDI</t>
  </si>
  <si>
    <t>RIO GRANDE DO SUL</t>
  </si>
  <si>
    <t>Extensão -m</t>
  </si>
  <si>
    <t>PREFEITURA MUNICIPAL DE CRUZEIRO DO SUL</t>
  </si>
  <si>
    <t>Dom Pedro II</t>
  </si>
  <si>
    <t>Trecho</t>
  </si>
  <si>
    <t>Linha Nova</t>
  </si>
  <si>
    <t>Estrada Baiúca</t>
  </si>
  <si>
    <t>Entre RS 453 e Sociedade Baiúca</t>
  </si>
  <si>
    <t>und</t>
  </si>
  <si>
    <t xml:space="preserve">Entre a RS130 e o Projeto </t>
  </si>
  <si>
    <t>Estudos Topográficos -  Linha Geral com RTK e VANT</t>
  </si>
  <si>
    <t>10.1</t>
  </si>
  <si>
    <t>10.2</t>
  </si>
  <si>
    <t>10.3</t>
  </si>
  <si>
    <t>10.4</t>
  </si>
  <si>
    <t>10.5</t>
  </si>
  <si>
    <t xml:space="preserve">A partir da RS 453 </t>
  </si>
  <si>
    <t>Estrada do Canarinho</t>
  </si>
  <si>
    <t>Campo do Canarinho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</si>
</sst>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b/>
      <sz val="12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OpenSans-Regula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165" fontId="3" fillId="0" borderId="0" applyBorder="0" applyProtection="0"/>
  </cellStyleXfs>
  <cellXfs count="60">
    <xf numFmtId="0" fontId="0" fillId="0" borderId="0" xfId="0"/>
    <xf numFmtId="0" fontId="5" fillId="0" borderId="0" xfId="0" applyFont="1"/>
    <xf numFmtId="43" fontId="5" fillId="0" borderId="0" xfId="0" applyNumberFormat="1" applyFont="1"/>
    <xf numFmtId="0" fontId="6" fillId="0" borderId="0" xfId="0" applyFont="1"/>
    <xf numFmtId="0" fontId="5" fillId="2" borderId="17" xfId="0" applyFont="1" applyFill="1" applyBorder="1"/>
    <xf numFmtId="0" fontId="5" fillId="2" borderId="18" xfId="0" applyFont="1" applyFill="1" applyBorder="1"/>
    <xf numFmtId="0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164" fontId="9" fillId="0" borderId="15" xfId="4" applyNumberFormat="1" applyFont="1" applyBorder="1" applyAlignment="1">
      <alignment horizontal="left" vertical="center" wrapText="1"/>
    </xf>
    <xf numFmtId="164" fontId="9" fillId="0" borderId="15" xfId="4" applyNumberFormat="1" applyFont="1" applyBorder="1" applyAlignment="1">
      <alignment horizontal="center" vertical="center"/>
    </xf>
    <xf numFmtId="164" fontId="9" fillId="0" borderId="15" xfId="4" applyNumberFormat="1" applyFont="1" applyBorder="1" applyAlignment="1">
      <alignment vertical="center"/>
    </xf>
    <xf numFmtId="10" fontId="8" fillId="0" borderId="16" xfId="4" applyNumberFormat="1" applyFont="1" applyBorder="1" applyAlignment="1">
      <alignment horizontal="center" vertical="center"/>
    </xf>
    <xf numFmtId="0" fontId="5" fillId="0" borderId="12" xfId="0" applyFont="1" applyBorder="1"/>
    <xf numFmtId="0" fontId="5" fillId="0" borderId="4" xfId="0" applyFont="1" applyBorder="1"/>
    <xf numFmtId="0" fontId="7" fillId="0" borderId="4" xfId="4" applyNumberFormat="1" applyFont="1" applyFill="1" applyBorder="1" applyAlignment="1">
      <alignment horizontal="left" vertical="center" wrapText="1"/>
    </xf>
    <xf numFmtId="43" fontId="9" fillId="0" borderId="4" xfId="1" applyFont="1" applyBorder="1" applyAlignment="1">
      <alignment horizontal="right" vertical="center"/>
    </xf>
    <xf numFmtId="44" fontId="9" fillId="0" borderId="4" xfId="2" applyFont="1" applyBorder="1" applyAlignment="1">
      <alignment horizontal="right" vertical="center"/>
    </xf>
    <xf numFmtId="44" fontId="9" fillId="0" borderId="8" xfId="2" applyFont="1" applyBorder="1" applyAlignment="1">
      <alignment horizontal="right" vertical="center"/>
    </xf>
    <xf numFmtId="0" fontId="5" fillId="3" borderId="9" xfId="0" applyFont="1" applyFill="1" applyBorder="1"/>
    <xf numFmtId="0" fontId="5" fillId="3" borderId="10" xfId="0" applyFont="1" applyFill="1" applyBorder="1"/>
    <xf numFmtId="0" fontId="7" fillId="3" borderId="10" xfId="3" applyFont="1" applyFill="1" applyBorder="1" applyAlignment="1">
      <alignment horizontal="right" vertical="center"/>
    </xf>
    <xf numFmtId="44" fontId="7" fillId="3" borderId="10" xfId="2" applyFont="1" applyFill="1" applyBorder="1" applyAlignment="1">
      <alignment horizontal="right" vertical="center"/>
    </xf>
    <xf numFmtId="44" fontId="7" fillId="3" borderId="11" xfId="2" applyFont="1" applyFill="1" applyBorder="1" applyAlignment="1">
      <alignment horizontal="right" vertical="center"/>
    </xf>
    <xf numFmtId="0" fontId="11" fillId="0" borderId="12" xfId="0" applyFont="1" applyBorder="1"/>
    <xf numFmtId="0" fontId="11" fillId="0" borderId="26" xfId="0" applyFont="1" applyBorder="1" applyAlignment="1">
      <alignment wrapText="1"/>
    </xf>
    <xf numFmtId="0" fontId="11" fillId="0" borderId="7" xfId="0" applyFont="1" applyBorder="1"/>
    <xf numFmtId="0" fontId="11" fillId="0" borderId="23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9" xfId="0" applyFont="1" applyBorder="1"/>
    <xf numFmtId="0" fontId="10" fillId="0" borderId="25" xfId="0" applyFont="1" applyBorder="1" applyAlignment="1">
      <alignment horizontal="center" wrapText="1"/>
    </xf>
    <xf numFmtId="43" fontId="10" fillId="0" borderId="10" xfId="1" applyFont="1" applyBorder="1" applyAlignment="1">
      <alignment wrapText="1"/>
    </xf>
    <xf numFmtId="0" fontId="10" fillId="0" borderId="11" xfId="0" applyFont="1" applyBorder="1"/>
    <xf numFmtId="43" fontId="10" fillId="0" borderId="13" xfId="1" applyFont="1" applyBorder="1"/>
    <xf numFmtId="0" fontId="10" fillId="0" borderId="19" xfId="0" applyFont="1" applyBorder="1" applyAlignment="1">
      <alignment horizontal="center"/>
    </xf>
    <xf numFmtId="43" fontId="10" fillId="0" borderId="4" xfId="1" applyFont="1" applyBorder="1"/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wrapText="1"/>
    </xf>
    <xf numFmtId="43" fontId="10" fillId="0" borderId="10" xfId="1" applyFont="1" applyBorder="1"/>
    <xf numFmtId="0" fontId="10" fillId="0" borderId="11" xfId="0" applyFont="1" applyBorder="1" applyAlignment="1">
      <alignment horizontal="center"/>
    </xf>
    <xf numFmtId="0" fontId="5" fillId="0" borderId="20" xfId="0" applyFont="1" applyBorder="1"/>
    <xf numFmtId="0" fontId="5" fillId="0" borderId="27" xfId="0" applyFont="1" applyBorder="1" applyAlignment="1">
      <alignment wrapText="1"/>
    </xf>
    <xf numFmtId="43" fontId="10" fillId="0" borderId="21" xfId="1" applyFont="1" applyBorder="1"/>
    <xf numFmtId="0" fontId="5" fillId="0" borderId="22" xfId="0" applyFont="1" applyBorder="1" applyAlignment="1">
      <alignment horizontal="center"/>
    </xf>
    <xf numFmtId="43" fontId="5" fillId="0" borderId="0" xfId="1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/>
    </xf>
    <xf numFmtId="43" fontId="13" fillId="0" borderId="4" xfId="1" applyFont="1" applyBorder="1" applyAlignment="1">
      <alignment horizontal="right" vertical="center"/>
    </xf>
    <xf numFmtId="0" fontId="14" fillId="0" borderId="7" xfId="0" applyFont="1" applyBorder="1"/>
    <xf numFmtId="0" fontId="14" fillId="0" borderId="23" xfId="0" applyFont="1" applyBorder="1" applyAlignment="1">
      <alignment wrapText="1"/>
    </xf>
    <xf numFmtId="43" fontId="12" fillId="0" borderId="4" xfId="1" applyFont="1" applyBorder="1"/>
    <xf numFmtId="0" fontId="12" fillId="0" borderId="8" xfId="0" applyFont="1" applyBorder="1" applyAlignment="1">
      <alignment horizontal="center"/>
    </xf>
  </cellXfs>
  <cellStyles count="6">
    <cellStyle name="Excel Built-in Explanatory Text" xfId="5" xr:uid="{BDFBE078-4989-45E5-A763-6072721841F3}"/>
    <cellStyle name="Moeda" xfId="2" builtinId="4"/>
    <cellStyle name="Normal" xfId="0" builtinId="0"/>
    <cellStyle name="Normal 2" xfId="3" xr:uid="{00000000-0005-0000-0000-000002000000}"/>
    <cellStyle name="Separador de milhares 2" xfId="4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mpresa%20Projetus\Cruzeiro%20do%20Sul\Planilha%20or&#231;amento-projetos-%20Reduzido.xlsx" TargetMode="External"/><Relationship Id="rId1" Type="http://schemas.openxmlformats.org/officeDocument/2006/relationships/externalLinkPath" Target="file:///D:\Empresa%20Projetus\Cruzeiro%20do%20Sul\Planilha%20or&#231;amento-projetos-%20Reduz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mento"/>
      <sheetName val="Relação de Ruas "/>
    </sheetNames>
    <sheetDataSet>
      <sheetData sheetId="0"/>
      <sheetData sheetId="1">
        <row r="13">
          <cell r="E13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E82F-C279-45F8-82C2-E58FF27629BC}">
  <dimension ref="A2:G21"/>
  <sheetViews>
    <sheetView tabSelected="1" zoomScale="80" zoomScaleNormal="80" workbookViewId="0">
      <selection activeCell="C12" sqref="C12"/>
    </sheetView>
  </sheetViews>
  <sheetFormatPr defaultRowHeight="15"/>
  <cols>
    <col min="1" max="1" width="5.7109375" style="3" bestFit="1" customWidth="1"/>
    <col min="2" max="2" width="11.7109375" style="3" hidden="1" customWidth="1"/>
    <col min="3" max="3" width="45.140625" style="3" customWidth="1"/>
    <col min="4" max="4" width="11" style="3" bestFit="1" customWidth="1"/>
    <col min="5" max="5" width="10.42578125" style="3" customWidth="1"/>
    <col min="6" max="6" width="16.140625" style="3" customWidth="1"/>
    <col min="7" max="7" width="22.140625" style="3" customWidth="1"/>
    <col min="8" max="16384" width="9.140625" style="3"/>
  </cols>
  <sheetData>
    <row r="2" spans="1:7" ht="15.75" thickBot="1">
      <c r="A2" s="1"/>
      <c r="B2" s="1"/>
      <c r="C2" s="1" t="s">
        <v>25</v>
      </c>
      <c r="D2" s="2">
        <f>'Relação de Ruas '!D14</f>
        <v>2.8769999999999998</v>
      </c>
      <c r="E2" s="1" t="s">
        <v>2</v>
      </c>
      <c r="F2" s="1"/>
      <c r="G2" s="1"/>
    </row>
    <row r="3" spans="1:7" ht="15.75" thickBot="1">
      <c r="A3" s="50" t="s">
        <v>22</v>
      </c>
      <c r="B3" s="51"/>
      <c r="C3" s="51"/>
      <c r="D3" s="51"/>
      <c r="E3" s="51"/>
      <c r="F3" s="51"/>
      <c r="G3" s="52"/>
    </row>
    <row r="4" spans="1:7" ht="30">
      <c r="A4" s="4" t="s">
        <v>13</v>
      </c>
      <c r="B4" s="5" t="s">
        <v>18</v>
      </c>
      <c r="C4" s="6" t="s">
        <v>17</v>
      </c>
      <c r="D4" s="6" t="s">
        <v>0</v>
      </c>
      <c r="E4" s="6" t="s">
        <v>14</v>
      </c>
      <c r="F4" s="6" t="s">
        <v>30</v>
      </c>
      <c r="G4" s="7" t="s">
        <v>1</v>
      </c>
    </row>
    <row r="5" spans="1:7" ht="15.75" thickBot="1">
      <c r="A5" s="8"/>
      <c r="B5" s="9"/>
      <c r="C5" s="10"/>
      <c r="D5" s="11"/>
      <c r="E5" s="12"/>
      <c r="F5" s="12"/>
      <c r="G5" s="13"/>
    </row>
    <row r="6" spans="1:7" ht="30">
      <c r="A6" s="14">
        <v>1</v>
      </c>
      <c r="B6" s="15" t="s">
        <v>19</v>
      </c>
      <c r="C6" s="16" t="s">
        <v>41</v>
      </c>
      <c r="D6" s="55">
        <f>1.54+0.8</f>
        <v>2.34</v>
      </c>
      <c r="E6" s="17" t="s">
        <v>2</v>
      </c>
      <c r="F6" s="18"/>
      <c r="G6" s="19">
        <f t="shared" ref="G6:G20" si="0">F6*D6</f>
        <v>0</v>
      </c>
    </row>
    <row r="7" spans="1:7">
      <c r="A7" s="14">
        <v>2</v>
      </c>
      <c r="B7" s="15" t="s">
        <v>19</v>
      </c>
      <c r="C7" s="16" t="s">
        <v>3</v>
      </c>
      <c r="D7" s="55">
        <v>1</v>
      </c>
      <c r="E7" s="17" t="s">
        <v>39</v>
      </c>
      <c r="F7" s="18"/>
      <c r="G7" s="19">
        <f t="shared" si="0"/>
        <v>0</v>
      </c>
    </row>
    <row r="8" spans="1:7">
      <c r="A8" s="14">
        <v>3</v>
      </c>
      <c r="B8" s="15" t="s">
        <v>19</v>
      </c>
      <c r="C8" s="16" t="s">
        <v>4</v>
      </c>
      <c r="D8" s="55">
        <f>D2</f>
        <v>2.8769999999999998</v>
      </c>
      <c r="E8" s="17" t="s">
        <v>2</v>
      </c>
      <c r="F8" s="18"/>
      <c r="G8" s="19">
        <f t="shared" si="0"/>
        <v>0</v>
      </c>
    </row>
    <row r="9" spans="1:7">
      <c r="A9" s="14">
        <v>4</v>
      </c>
      <c r="B9" s="15" t="s">
        <v>19</v>
      </c>
      <c r="C9" s="16" t="s">
        <v>5</v>
      </c>
      <c r="D9" s="55">
        <f>1.64+0.8</f>
        <v>2.44</v>
      </c>
      <c r="E9" s="17" t="s">
        <v>2</v>
      </c>
      <c r="F9" s="18"/>
      <c r="G9" s="19">
        <f t="shared" si="0"/>
        <v>0</v>
      </c>
    </row>
    <row r="10" spans="1:7" ht="30">
      <c r="A10" s="14">
        <v>5</v>
      </c>
      <c r="B10" s="15" t="s">
        <v>19</v>
      </c>
      <c r="C10" s="16" t="s">
        <v>16</v>
      </c>
      <c r="D10" s="55">
        <f>1.54+0.8</f>
        <v>2.34</v>
      </c>
      <c r="E10" s="17" t="s">
        <v>2</v>
      </c>
      <c r="F10" s="18"/>
      <c r="G10" s="19">
        <f t="shared" si="0"/>
        <v>0</v>
      </c>
    </row>
    <row r="11" spans="1:7" ht="30">
      <c r="A11" s="14">
        <v>6</v>
      </c>
      <c r="B11" s="15" t="s">
        <v>19</v>
      </c>
      <c r="C11" s="16" t="s">
        <v>23</v>
      </c>
      <c r="D11" s="55">
        <v>1</v>
      </c>
      <c r="E11" s="17" t="s">
        <v>39</v>
      </c>
      <c r="F11" s="18"/>
      <c r="G11" s="19">
        <f t="shared" si="0"/>
        <v>0</v>
      </c>
    </row>
    <row r="12" spans="1:7" ht="30">
      <c r="A12" s="14">
        <v>7</v>
      </c>
      <c r="B12" s="15"/>
      <c r="C12" s="16" t="s">
        <v>24</v>
      </c>
      <c r="D12" s="55">
        <f>1.64+0.8</f>
        <v>2.44</v>
      </c>
      <c r="E12" s="17" t="s">
        <v>2</v>
      </c>
      <c r="F12" s="18"/>
      <c r="G12" s="19">
        <f>F12*D12</f>
        <v>0</v>
      </c>
    </row>
    <row r="13" spans="1:7">
      <c r="A13" s="14">
        <v>8</v>
      </c>
      <c r="B13" s="15" t="s">
        <v>19</v>
      </c>
      <c r="C13" s="16" t="s">
        <v>21</v>
      </c>
      <c r="D13" s="55">
        <f>D2</f>
        <v>2.8769999999999998</v>
      </c>
      <c r="E13" s="17" t="s">
        <v>2</v>
      </c>
      <c r="F13" s="18"/>
      <c r="G13" s="19">
        <f t="shared" si="0"/>
        <v>0</v>
      </c>
    </row>
    <row r="14" spans="1:7">
      <c r="A14" s="14">
        <v>9</v>
      </c>
      <c r="B14" s="15" t="s">
        <v>19</v>
      </c>
      <c r="C14" s="16" t="s">
        <v>20</v>
      </c>
      <c r="D14" s="55">
        <f>D2</f>
        <v>2.8769999999999998</v>
      </c>
      <c r="E14" s="17" t="s">
        <v>2</v>
      </c>
      <c r="F14" s="18"/>
      <c r="G14" s="19">
        <f t="shared" si="0"/>
        <v>0</v>
      </c>
    </row>
    <row r="15" spans="1:7">
      <c r="A15" s="14">
        <v>10</v>
      </c>
      <c r="B15" s="15" t="s">
        <v>19</v>
      </c>
      <c r="C15" s="16" t="s">
        <v>6</v>
      </c>
      <c r="D15" s="55"/>
      <c r="E15" s="17"/>
      <c r="F15" s="18"/>
      <c r="G15" s="19"/>
    </row>
    <row r="16" spans="1:7">
      <c r="A16" s="14" t="s">
        <v>42</v>
      </c>
      <c r="B16" s="15" t="s">
        <v>19</v>
      </c>
      <c r="C16" s="16" t="s">
        <v>7</v>
      </c>
      <c r="D16" s="55">
        <f>'[1]Relação de Ruas '!E13</f>
        <v>14</v>
      </c>
      <c r="E16" s="17" t="s">
        <v>15</v>
      </c>
      <c r="F16" s="18"/>
      <c r="G16" s="19">
        <f t="shared" si="0"/>
        <v>0</v>
      </c>
    </row>
    <row r="17" spans="1:7">
      <c r="A17" s="14" t="s">
        <v>43</v>
      </c>
      <c r="B17" s="15" t="s">
        <v>19</v>
      </c>
      <c r="C17" s="16" t="s">
        <v>8</v>
      </c>
      <c r="D17" s="55">
        <f>D16</f>
        <v>14</v>
      </c>
      <c r="E17" s="17" t="s">
        <v>15</v>
      </c>
      <c r="F17" s="18"/>
      <c r="G17" s="19">
        <f t="shared" si="0"/>
        <v>0</v>
      </c>
    </row>
    <row r="18" spans="1:7">
      <c r="A18" s="14" t="s">
        <v>44</v>
      </c>
      <c r="B18" s="15" t="s">
        <v>19</v>
      </c>
      <c r="C18" s="16" t="s">
        <v>9</v>
      </c>
      <c r="D18" s="55">
        <f>D17</f>
        <v>14</v>
      </c>
      <c r="E18" s="17" t="s">
        <v>15</v>
      </c>
      <c r="F18" s="18"/>
      <c r="G18" s="19">
        <f t="shared" si="0"/>
        <v>0</v>
      </c>
    </row>
    <row r="19" spans="1:7">
      <c r="A19" s="14" t="s">
        <v>45</v>
      </c>
      <c r="B19" s="15" t="s">
        <v>19</v>
      </c>
      <c r="C19" s="16" t="s">
        <v>10</v>
      </c>
      <c r="D19" s="55">
        <f>D18</f>
        <v>14</v>
      </c>
      <c r="E19" s="17" t="s">
        <v>15</v>
      </c>
      <c r="F19" s="18"/>
      <c r="G19" s="19">
        <f t="shared" si="0"/>
        <v>0</v>
      </c>
    </row>
    <row r="20" spans="1:7" ht="30.75" thickBot="1">
      <c r="A20" s="14" t="s">
        <v>46</v>
      </c>
      <c r="B20" s="15" t="s">
        <v>19</v>
      </c>
      <c r="C20" s="16" t="s">
        <v>11</v>
      </c>
      <c r="D20" s="55">
        <f>D19</f>
        <v>14</v>
      </c>
      <c r="E20" s="17" t="s">
        <v>15</v>
      </c>
      <c r="F20" s="18"/>
      <c r="G20" s="19">
        <f t="shared" si="0"/>
        <v>0</v>
      </c>
    </row>
    <row r="21" spans="1:7" ht="15.75" thickBot="1">
      <c r="A21" s="20"/>
      <c r="B21" s="21"/>
      <c r="C21" s="22" t="s">
        <v>12</v>
      </c>
      <c r="D21" s="23"/>
      <c r="E21" s="23"/>
      <c r="F21" s="23"/>
      <c r="G21" s="24">
        <f>SUM(G6:G20)</f>
        <v>0</v>
      </c>
    </row>
  </sheetData>
  <mergeCells count="1">
    <mergeCell ref="A3:G3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E03-BC09-404F-A382-06A45DFA36EF}">
  <dimension ref="B1:F14"/>
  <sheetViews>
    <sheetView workbookViewId="0">
      <selection activeCell="D14" sqref="D14"/>
    </sheetView>
  </sheetViews>
  <sheetFormatPr defaultRowHeight="15"/>
  <cols>
    <col min="1" max="1" width="9.140625" style="1"/>
    <col min="2" max="2" width="23.42578125" style="1" customWidth="1"/>
    <col min="3" max="3" width="36.5703125" style="29" customWidth="1"/>
    <col min="4" max="4" width="15.42578125" style="49" customWidth="1"/>
    <col min="5" max="5" width="16" style="1" customWidth="1"/>
    <col min="6" max="16384" width="9.140625" style="1"/>
  </cols>
  <sheetData>
    <row r="1" spans="2:6">
      <c r="D1" s="1"/>
    </row>
    <row r="2" spans="2:6">
      <c r="B2" s="53" t="s">
        <v>33</v>
      </c>
      <c r="C2" s="53"/>
      <c r="D2" s="53"/>
      <c r="E2" s="53"/>
      <c r="F2" s="53"/>
    </row>
    <row r="3" spans="2:6">
      <c r="B3" s="30"/>
      <c r="C3" s="31"/>
      <c r="D3" s="30"/>
      <c r="E3" s="30"/>
      <c r="F3" s="30"/>
    </row>
    <row r="4" spans="2:6">
      <c r="B4" s="53" t="s">
        <v>31</v>
      </c>
      <c r="C4" s="53"/>
      <c r="D4" s="53"/>
      <c r="E4" s="53"/>
      <c r="F4" s="53"/>
    </row>
    <row r="5" spans="2:6">
      <c r="B5" s="32"/>
      <c r="C5" s="33"/>
      <c r="D5" s="32"/>
      <c r="E5" s="32"/>
      <c r="F5" s="32"/>
    </row>
    <row r="7" spans="2:6" ht="15.75" thickBot="1">
      <c r="B7" s="54" t="s">
        <v>27</v>
      </c>
      <c r="C7" s="54"/>
      <c r="D7" s="54"/>
      <c r="E7" s="54"/>
    </row>
    <row r="8" spans="2:6" ht="30.75" thickBot="1">
      <c r="B8" s="34" t="s">
        <v>28</v>
      </c>
      <c r="C8" s="35" t="s">
        <v>35</v>
      </c>
      <c r="D8" s="36" t="s">
        <v>32</v>
      </c>
      <c r="E8" s="37" t="s">
        <v>26</v>
      </c>
    </row>
    <row r="9" spans="2:6">
      <c r="B9" s="25" t="s">
        <v>34</v>
      </c>
      <c r="C9" s="26" t="s">
        <v>40</v>
      </c>
      <c r="D9" s="38">
        <v>442</v>
      </c>
      <c r="E9" s="39">
        <v>2</v>
      </c>
    </row>
    <row r="10" spans="2:6">
      <c r="B10" s="27" t="s">
        <v>36</v>
      </c>
      <c r="C10" s="28" t="s">
        <v>47</v>
      </c>
      <c r="D10" s="40">
        <v>535</v>
      </c>
      <c r="E10" s="41">
        <v>3</v>
      </c>
    </row>
    <row r="11" spans="2:6" ht="15.75">
      <c r="B11" s="56" t="s">
        <v>48</v>
      </c>
      <c r="C11" s="57" t="s">
        <v>49</v>
      </c>
      <c r="D11" s="58">
        <v>800</v>
      </c>
      <c r="E11" s="59">
        <v>4</v>
      </c>
    </row>
    <row r="12" spans="2:6" ht="30.75" thickBot="1">
      <c r="B12" s="27" t="s">
        <v>37</v>
      </c>
      <c r="C12" s="28" t="s">
        <v>38</v>
      </c>
      <c r="D12" s="40">
        <v>1100</v>
      </c>
      <c r="E12" s="41">
        <v>5</v>
      </c>
    </row>
    <row r="13" spans="2:6" ht="15.75" thickBot="1">
      <c r="B13" s="34" t="s">
        <v>29</v>
      </c>
      <c r="C13" s="42"/>
      <c r="D13" s="43">
        <f>SUM(D9:D12)</f>
        <v>2877</v>
      </c>
      <c r="E13" s="44">
        <f>SUM(E9:E12)</f>
        <v>14</v>
      </c>
    </row>
    <row r="14" spans="2:6" ht="15.75" thickBot="1">
      <c r="B14" s="45"/>
      <c r="C14" s="46"/>
      <c r="D14" s="47">
        <f>D13/1000</f>
        <v>2.8769999999999998</v>
      </c>
      <c r="E14" s="48" t="s">
        <v>2</v>
      </c>
    </row>
  </sheetData>
  <mergeCells count="3">
    <mergeCell ref="B2:F2"/>
    <mergeCell ref="B4:F4"/>
    <mergeCell ref="B7:E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Relação de Ruas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Caren</dc:creator>
  <cp:lastModifiedBy>Caren</cp:lastModifiedBy>
  <dcterms:created xsi:type="dcterms:W3CDTF">2019-07-24T14:45:42Z</dcterms:created>
  <dcterms:modified xsi:type="dcterms:W3CDTF">2023-06-28T18:44:59Z</dcterms:modified>
</cp:coreProperties>
</file>